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105"/>
  </bookViews>
  <sheets>
    <sheet name="3 квартал  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6" l="1"/>
  <c r="E33" i="6"/>
  <c r="D33" i="6"/>
  <c r="E17" i="6"/>
  <c r="D20" i="6"/>
  <c r="D22" i="6" s="1"/>
  <c r="E20" i="6"/>
  <c r="E22" i="6" s="1"/>
  <c r="D26" i="6"/>
  <c r="D17" i="6"/>
  <c r="E26" i="6"/>
  <c r="E23" i="6"/>
  <c r="D23" i="6"/>
  <c r="E19" i="6"/>
  <c r="D19" i="6"/>
  <c r="E25" i="6"/>
  <c r="E28" i="6"/>
  <c r="D28" i="6"/>
  <c r="E29" i="6"/>
  <c r="D29" i="6"/>
  <c r="E30" i="6"/>
  <c r="D30" i="6"/>
  <c r="C33" i="6"/>
  <c r="C30" i="6"/>
  <c r="C29" i="6"/>
  <c r="C13" i="6" s="1"/>
  <c r="C12" i="6" s="1"/>
  <c r="C28" i="6"/>
  <c r="C25" i="6"/>
  <c r="C22" i="6"/>
  <c r="C19" i="6"/>
  <c r="C15" i="6"/>
  <c r="D15" i="6" l="1"/>
  <c r="D13" i="6" s="1"/>
  <c r="D25" i="6"/>
  <c r="E15" i="6"/>
  <c r="E13" i="6" s="1"/>
  <c r="E12" i="6" s="1"/>
</calcChain>
</file>

<file path=xl/sharedStrings.xml><?xml version="1.0" encoding="utf-8"?>
<sst xmlns="http://schemas.openxmlformats.org/spreadsheetml/2006/main" count="56" uniqueCount="33">
  <si>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</si>
  <si>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</si>
  <si>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</si>
  <si>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</si>
  <si>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</si>
  <si>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</si>
  <si>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</si>
  <si>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</si>
  <si>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</si>
  <si>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</si>
  <si>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</si>
  <si>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</si>
  <si>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</si>
  <si>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</si>
  <si>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</si>
  <si>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</si>
  <si>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</si>
  <si>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</si>
  <si>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</si>
  <si>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</si>
  <si>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</si>
  <si>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</si>
  <si>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</si>
  <si>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</si>
  <si>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</si>
  <si>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</si>
  <si>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</si>
  <si>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</si>
  <si>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>ГККП "Индустриально-технический колледж, г.Степногорск" при управлении образования Акмолинской области</t>
  </si>
  <si>
    <t>2019 год</t>
  </si>
  <si>
    <t xml:space="preserve">Периодичность: ежеквартально
</t>
  </si>
  <si>
    <r>
      <t xml:space="preserve">по состоянию на </t>
    </r>
    <r>
      <rPr>
        <b/>
        <u/>
        <sz val="16"/>
        <color theme="1"/>
        <rFont val="Arial Narrow"/>
        <family val="2"/>
        <charset val="204"/>
      </rPr>
      <t>01 октября 2019 года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</si>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</sst>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u/>
      <sz val="16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164" fontId="7" fillId="2" borderId="2" xfId="0" applyNumberFormat="1" applyFont="1" applyFill="1" applyBorder="1"/>
    <xf numFmtId="0" fontId="6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7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3"/>
  <sheetViews>
    <sheetView tabSelected="1" workbookViewId="0">
      <selection activeCell="G6" sqref="G6"/>
    </sheetView>
  </sheetViews>
  <sheetFormatPr defaultColWidth="9.140625" defaultRowHeight="20.25" x14ac:dyDescent="0.3"/>
  <cols>
    <col min="1" max="1" width="57" style="2" customWidth="1"/>
    <col min="2" max="2" width="9.140625" style="3"/>
    <col min="3" max="7" width="12" style="2" customWidth="1"/>
    <col min="8" max="16384" width="9.140625" style="2"/>
  </cols>
  <sheetData>
    <row r="1" spans="1:8" x14ac:dyDescent="0.3">
      <c r="A1" s="20" t="s">
        <v>15</v>
      </c>
      <c r="B1" s="20"/>
      <c r="C1" s="20"/>
      <c r="D1" s="20"/>
      <c r="E1" s="20"/>
    </row>
    <row r="2" spans="1:8" x14ac:dyDescent="0.3">
      <c r="A2" s="20" t="s">
        <v>31</v>
      </c>
      <c r="B2" s="20"/>
      <c r="C2" s="20"/>
      <c r="D2" s="20"/>
      <c r="E2" s="20"/>
    </row>
    <row r="3" spans="1:8" x14ac:dyDescent="0.3">
      <c r="A3" s="1"/>
    </row>
    <row r="4" spans="1:8" ht="42.75" customHeight="1" x14ac:dyDescent="0.3">
      <c r="A4" s="21" t="s">
        <v>28</v>
      </c>
      <c r="B4" s="21"/>
      <c r="C4" s="21"/>
      <c r="D4" s="21"/>
      <c r="E4" s="21"/>
    </row>
    <row r="5" spans="1:8" ht="15.75" customHeight="1" x14ac:dyDescent="0.3">
      <c r="A5" s="22" t="s">
        <v>16</v>
      </c>
      <c r="B5" s="22"/>
      <c r="C5" s="22"/>
      <c r="D5" s="22"/>
      <c r="E5" s="22"/>
    </row>
    <row r="6" spans="1:8" x14ac:dyDescent="0.3">
      <c r="A6" s="4"/>
    </row>
    <row r="7" spans="1:8" ht="36.75" x14ac:dyDescent="0.3">
      <c r="A7" s="16" t="s">
        <v>30</v>
      </c>
    </row>
    <row r="8" spans="1:8" x14ac:dyDescent="0.3">
      <c r="A8" s="1"/>
      <c r="H8" s="2" t="s">
        <v>32</v>
      </c>
    </row>
    <row r="9" spans="1:8" x14ac:dyDescent="0.3">
      <c r="A9" s="25" t="s">
        <v>27</v>
      </c>
      <c r="B9" s="24" t="s">
        <v>17</v>
      </c>
      <c r="C9" s="23" t="s">
        <v>29</v>
      </c>
      <c r="D9" s="23"/>
      <c r="E9" s="23"/>
    </row>
    <row r="10" spans="1:8" ht="40.5" x14ac:dyDescent="0.3">
      <c r="A10" s="26"/>
      <c r="B10" s="24"/>
      <c r="C10" s="18" t="s">
        <v>18</v>
      </c>
      <c r="D10" s="18" t="s">
        <v>19</v>
      </c>
      <c r="E10" s="17" t="s">
        <v>14</v>
      </c>
    </row>
    <row r="11" spans="1:8" x14ac:dyDescent="0.3">
      <c r="A11" s="5" t="s">
        <v>20</v>
      </c>
      <c r="B11" s="6" t="s">
        <v>10</v>
      </c>
      <c r="C11" s="15">
        <v>516</v>
      </c>
      <c r="D11" s="15">
        <v>451</v>
      </c>
      <c r="E11" s="15">
        <v>451</v>
      </c>
    </row>
    <row r="12" spans="1:8" ht="25.5" x14ac:dyDescent="0.3">
      <c r="A12" s="10" t="s">
        <v>22</v>
      </c>
      <c r="B12" s="6" t="s">
        <v>2</v>
      </c>
      <c r="C12" s="15">
        <f>C13/C11</f>
        <v>638.28294573643416</v>
      </c>
      <c r="D12" s="15">
        <f>D13/D11</f>
        <v>543.20620842572055</v>
      </c>
      <c r="E12" s="15">
        <f>E13/E11</f>
        <v>543.20620842572055</v>
      </c>
    </row>
    <row r="13" spans="1:8" ht="25.5" x14ac:dyDescent="0.3">
      <c r="A13" s="5" t="s">
        <v>11</v>
      </c>
      <c r="B13" s="6" t="s">
        <v>2</v>
      </c>
      <c r="C13" s="15">
        <f>C15+C29+C30+C31+C32+C33</f>
        <v>329354</v>
      </c>
      <c r="D13" s="15">
        <f>D15+D29+D30+D31+D32+D33</f>
        <v>244985.99999999997</v>
      </c>
      <c r="E13" s="15">
        <f>E15+E29+E30+E31+E32+E33</f>
        <v>244985.99999999997</v>
      </c>
    </row>
    <row r="14" spans="1:8" x14ac:dyDescent="0.3">
      <c r="A14" s="8" t="s">
        <v>0</v>
      </c>
      <c r="B14" s="9"/>
      <c r="C14" s="15"/>
      <c r="D14" s="15"/>
      <c r="E14" s="15"/>
    </row>
    <row r="15" spans="1:8" ht="25.5" x14ac:dyDescent="0.3">
      <c r="A15" s="5" t="s">
        <v>12</v>
      </c>
      <c r="B15" s="6" t="s">
        <v>2</v>
      </c>
      <c r="C15" s="15">
        <f>C17+C20+C23+C26+10000</f>
        <v>188532</v>
      </c>
      <c r="D15" s="15">
        <f>D17+D20+D23+D26</f>
        <v>136196.9</v>
      </c>
      <c r="E15" s="15">
        <f>E17+E20+E23+E26</f>
        <v>136196.9</v>
      </c>
      <c r="F15" s="14"/>
    </row>
    <row r="16" spans="1:8" x14ac:dyDescent="0.3">
      <c r="A16" s="8" t="s">
        <v>1</v>
      </c>
      <c r="B16" s="9"/>
      <c r="C16" s="15"/>
      <c r="D16" s="15"/>
      <c r="E16" s="15"/>
    </row>
    <row r="17" spans="1:5" ht="25.5" x14ac:dyDescent="0.3">
      <c r="A17" s="7" t="s">
        <v>13</v>
      </c>
      <c r="B17" s="6" t="s">
        <v>2</v>
      </c>
      <c r="C17" s="15">
        <v>11703.6</v>
      </c>
      <c r="D17" s="15">
        <f>3025.9+5106.9+523.7-1000+965.2</f>
        <v>8621.7000000000007</v>
      </c>
      <c r="E17" s="15">
        <f>3025.9+5106.9+523.7-1000+965.2</f>
        <v>8621.7000000000007</v>
      </c>
    </row>
    <row r="18" spans="1:5" x14ac:dyDescent="0.3">
      <c r="A18" s="10" t="s">
        <v>4</v>
      </c>
      <c r="B18" s="11" t="s">
        <v>3</v>
      </c>
      <c r="C18" s="15">
        <v>9</v>
      </c>
      <c r="D18" s="15">
        <v>8</v>
      </c>
      <c r="E18" s="15">
        <v>8</v>
      </c>
    </row>
    <row r="19" spans="1:5" ht="21.95" customHeight="1" x14ac:dyDescent="0.3">
      <c r="A19" s="10" t="s">
        <v>25</v>
      </c>
      <c r="B19" s="6" t="s">
        <v>26</v>
      </c>
      <c r="C19" s="15">
        <f>C17/C18/12</f>
        <v>108.36666666666667</v>
      </c>
      <c r="D19" s="15">
        <f>D17/D18/9</f>
        <v>119.74583333333334</v>
      </c>
      <c r="E19" s="15">
        <f>E17/E18/9</f>
        <v>119.74583333333334</v>
      </c>
    </row>
    <row r="20" spans="1:5" ht="25.5" x14ac:dyDescent="0.3">
      <c r="A20" s="7" t="s">
        <v>23</v>
      </c>
      <c r="B20" s="6" t="s">
        <v>2</v>
      </c>
      <c r="C20" s="15">
        <v>44883.199999999997</v>
      </c>
      <c r="D20" s="15">
        <f>12220.8+1934.5+11789.5</f>
        <v>25944.799999999999</v>
      </c>
      <c r="E20" s="15">
        <f>12220.8+1934.5+11789.5</f>
        <v>25944.799999999999</v>
      </c>
    </row>
    <row r="21" spans="1:5" x14ac:dyDescent="0.3">
      <c r="A21" s="10" t="s">
        <v>4</v>
      </c>
      <c r="B21" s="11" t="s">
        <v>3</v>
      </c>
      <c r="C21" s="15">
        <v>41.33</v>
      </c>
      <c r="D21" s="15">
        <v>41.33</v>
      </c>
      <c r="E21" s="15">
        <v>41.33</v>
      </c>
    </row>
    <row r="22" spans="1:5" ht="21.95" customHeight="1" x14ac:dyDescent="0.3">
      <c r="A22" s="10" t="s">
        <v>25</v>
      </c>
      <c r="B22" s="6" t="s">
        <v>26</v>
      </c>
      <c r="C22" s="15">
        <f>C20/C21/12</f>
        <v>90.497620775869009</v>
      </c>
      <c r="D22" s="15">
        <f>D20/D21/9</f>
        <v>69.749710998198779</v>
      </c>
      <c r="E22" s="15">
        <f>E20/E21/9</f>
        <v>69.749710998198779</v>
      </c>
    </row>
    <row r="23" spans="1:5" ht="25.5" customHeight="1" x14ac:dyDescent="0.3">
      <c r="A23" s="13" t="s">
        <v>24</v>
      </c>
      <c r="B23" s="6" t="s">
        <v>2</v>
      </c>
      <c r="C23" s="15">
        <v>49874.6</v>
      </c>
      <c r="D23" s="15">
        <f>13468.6+26181.6+3090.4-16085+2556.9+7225.2</f>
        <v>36437.699999999997</v>
      </c>
      <c r="E23" s="15">
        <f>13468.6+26181.6+3090.4-16085+2556.9+7225.2</f>
        <v>36437.699999999997</v>
      </c>
    </row>
    <row r="24" spans="1:5" x14ac:dyDescent="0.3">
      <c r="A24" s="10" t="s">
        <v>4</v>
      </c>
      <c r="B24" s="11" t="s">
        <v>3</v>
      </c>
      <c r="C24" s="15">
        <v>44</v>
      </c>
      <c r="D24" s="15">
        <v>44</v>
      </c>
      <c r="E24" s="15">
        <v>44</v>
      </c>
    </row>
    <row r="25" spans="1:5" ht="21.95" customHeight="1" x14ac:dyDescent="0.3">
      <c r="A25" s="10" t="s">
        <v>25</v>
      </c>
      <c r="B25" s="6" t="s">
        <v>26</v>
      </c>
      <c r="C25" s="15">
        <f>C23/C24/12</f>
        <v>94.459469696969691</v>
      </c>
      <c r="D25" s="15">
        <f>D23/D24/9</f>
        <v>92.014393939393926</v>
      </c>
      <c r="E25" s="15">
        <f>E23/E24/9</f>
        <v>92.014393939393926</v>
      </c>
    </row>
    <row r="26" spans="1:5" ht="25.5" x14ac:dyDescent="0.3">
      <c r="A26" s="7" t="s">
        <v>21</v>
      </c>
      <c r="B26" s="6" t="s">
        <v>2</v>
      </c>
      <c r="C26" s="15">
        <v>72070.600000000006</v>
      </c>
      <c r="D26" s="15">
        <f>18084.7+2365.6+26292.7+18449.7</f>
        <v>65192.7</v>
      </c>
      <c r="E26" s="15">
        <f>18084.7+2365.6+26292.7+18449.7</f>
        <v>65192.7</v>
      </c>
    </row>
    <row r="27" spans="1:5" x14ac:dyDescent="0.3">
      <c r="A27" s="10" t="s">
        <v>4</v>
      </c>
      <c r="B27" s="11" t="s">
        <v>3</v>
      </c>
      <c r="C27" s="15">
        <v>127.5</v>
      </c>
      <c r="D27" s="15">
        <v>128.5</v>
      </c>
      <c r="E27" s="19">
        <v>128.5</v>
      </c>
    </row>
    <row r="28" spans="1:5" ht="21.95" customHeight="1" x14ac:dyDescent="0.3">
      <c r="A28" s="10" t="s">
        <v>25</v>
      </c>
      <c r="B28" s="6" t="s">
        <v>26</v>
      </c>
      <c r="C28" s="15">
        <f>C26/C27/12</f>
        <v>47.104967320261437</v>
      </c>
      <c r="D28" s="15">
        <f>D26/D27/9</f>
        <v>56.370687418936448</v>
      </c>
      <c r="E28" s="15">
        <f>E26/E27/9</f>
        <v>56.370687418936448</v>
      </c>
    </row>
    <row r="29" spans="1:5" ht="40.5" x14ac:dyDescent="0.3">
      <c r="A29" s="12" t="s">
        <v>5</v>
      </c>
      <c r="B29" s="6" t="s">
        <v>2</v>
      </c>
      <c r="C29" s="15">
        <f>9641+5624+257+2678</f>
        <v>18200</v>
      </c>
      <c r="D29" s="15">
        <f>2526+1476+20+630+6874+3738.9</f>
        <v>15264.9</v>
      </c>
      <c r="E29" s="15">
        <f>2526+1476+20+630+6874+3738.9</f>
        <v>15264.9</v>
      </c>
    </row>
    <row r="30" spans="1:5" ht="51.75" customHeight="1" x14ac:dyDescent="0.3">
      <c r="A30" s="12" t="s">
        <v>6</v>
      </c>
      <c r="B30" s="6" t="s">
        <v>2</v>
      </c>
      <c r="C30" s="15">
        <f>24477+2006+916.8</f>
        <v>27399.8</v>
      </c>
      <c r="D30" s="15">
        <f>11000+500+392+5989+750+1948.4</f>
        <v>20579.400000000001</v>
      </c>
      <c r="E30" s="15">
        <f>11000+500+392+5989+750+1948.4</f>
        <v>20579.400000000001</v>
      </c>
    </row>
    <row r="31" spans="1:5" ht="42.75" customHeight="1" x14ac:dyDescent="0.3">
      <c r="A31" s="12" t="s">
        <v>7</v>
      </c>
      <c r="B31" s="6" t="s">
        <v>2</v>
      </c>
      <c r="C31" s="15">
        <v>2103.5</v>
      </c>
      <c r="D31" s="15">
        <v>2103.5</v>
      </c>
      <c r="E31" s="15">
        <v>2103.5</v>
      </c>
    </row>
    <row r="32" spans="1:5" ht="42" customHeight="1" x14ac:dyDescent="0.3">
      <c r="A32" s="12" t="s">
        <v>8</v>
      </c>
      <c r="B32" s="6" t="s">
        <v>2</v>
      </c>
      <c r="C32" s="15">
        <v>0</v>
      </c>
      <c r="D32" s="15">
        <v>0</v>
      </c>
      <c r="E32" s="15">
        <v>0</v>
      </c>
    </row>
    <row r="33" spans="1:5" ht="56.25" customHeight="1" x14ac:dyDescent="0.3">
      <c r="A33" s="12" t="s">
        <v>9</v>
      </c>
      <c r="B33" s="6" t="s">
        <v>2</v>
      </c>
      <c r="C33" s="15">
        <f>19487+414+2509+14487+1591+3358+1053+45216+7107.2-2103.5</f>
        <v>93118.7</v>
      </c>
      <c r="D33" s="15">
        <f>21126-2103.5+31435.2+20383.6</f>
        <v>70841.299999999988</v>
      </c>
      <c r="E33" s="15">
        <f>21126-2103.5+31435.2+20383.6</f>
        <v>70841.299999999988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2019-11-04T09:32:02Z</dcterms:modified>
</cp:coreProperties>
</file>